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README" sheetId="1" state="visible" r:id="rId1"/>
    <sheet xmlns:r="http://schemas.openxmlformats.org/officeDocument/2006/relationships" name="Constraints_Locked" sheetId="2" state="visible" r:id="rId2"/>
    <sheet xmlns:r="http://schemas.openxmlformats.org/officeDocument/2006/relationships" name="Checks" sheetId="3" state="visible" r:id="rId3"/>
    <sheet xmlns:r="http://schemas.openxmlformats.org/officeDocument/2006/relationships" name="VersionLog" sheetId="4" state="visible" r:id="rId4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00F2F2F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0" fillId="0" borderId="0" applyAlignment="1" pivotButton="0" quotePrefix="0" xfId="0">
      <alignment vertical="top" wrapText="1"/>
    </xf>
    <xf numFmtId="0" fontId="1" fillId="2" borderId="0" applyAlignment="1" pivotButton="0" quotePrefix="0" xfId="0">
      <alignment vertical="top" wrapText="1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4"/>
  <sheetViews>
    <sheetView workbookViewId="0">
      <selection activeCell="A1" sqref="A1"/>
    </sheetView>
  </sheetViews>
  <sheetFormatPr baseColWidth="8" defaultRowHeight="15"/>
  <cols>
    <col width="120" customWidth="1" min="1" max="1"/>
  </cols>
  <sheetData>
    <row r="1">
      <c r="A1" s="1" t="inlineStr">
        <is>
          <t>Purpose: Gate 1-A extracts and locks all “hard constraints” from the Primary Source for downstream financial/risk modeling.</t>
        </is>
      </c>
    </row>
    <row r="2">
      <c r="A2" s="1" t="inlineStr">
        <is>
          <t>Source policy: No invented data; use “TBD – not specified in source” where missing/ambiguous; every row requires Source_Ref.</t>
        </is>
      </c>
    </row>
    <row r="3">
      <c r="A3" s="1" t="inlineStr">
        <is>
          <t>Primary Source reviewed: 1. Cover &amp; Version.docx</t>
        </is>
      </c>
    </row>
    <row r="4">
      <c r="A4" s="1" t="inlineStr">
        <is>
          <t>Note: Secondary files exist but are NOT used in Gate 1-A.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16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12" customWidth="1" min="1" max="1"/>
    <col width="14" customWidth="1" min="2" max="2"/>
    <col width="36" customWidth="1" min="3" max="3"/>
    <col width="52" customWidth="1" min="4" max="4"/>
    <col width="26" customWidth="1" min="5" max="5"/>
    <col width="14" customWidth="1" min="6" max="6"/>
    <col width="28" customWidth="1" min="7" max="7"/>
    <col width="12" customWidth="1" min="8" max="8"/>
    <col width="40" customWidth="1" min="9" max="9"/>
    <col width="52" customWidth="1" min="10" max="10"/>
  </cols>
  <sheetData>
    <row r="1">
      <c r="A1" s="2" t="inlineStr">
        <is>
          <t>Constraint_ID</t>
        </is>
      </c>
      <c r="B1" s="2" t="inlineStr">
        <is>
          <t>Category</t>
        </is>
      </c>
      <c r="C1" s="2" t="inlineStr">
        <is>
          <t>Parameter_Name</t>
        </is>
      </c>
      <c r="D1" s="2" t="inlineStr">
        <is>
          <t>Requirement_or_Limit</t>
        </is>
      </c>
      <c r="E1" s="2" t="inlineStr">
        <is>
          <t>Value</t>
        </is>
      </c>
      <c r="F1" s="2" t="inlineStr">
        <is>
          <t>Unit</t>
        </is>
      </c>
      <c r="G1" s="2" t="inlineStr">
        <is>
          <t>Applies_To</t>
        </is>
      </c>
      <c r="H1" s="2" t="inlineStr">
        <is>
          <t>Lock_Status</t>
        </is>
      </c>
      <c r="I1" s="2" t="inlineStr">
        <is>
          <t>Notes</t>
        </is>
      </c>
      <c r="J1" s="2" t="inlineStr">
        <is>
          <t>Source_Ref</t>
        </is>
      </c>
    </row>
    <row r="2">
      <c r="A2" s="1" t="inlineStr">
        <is>
          <t>HC-001</t>
        </is>
      </c>
      <c r="B2" s="1" t="inlineStr">
        <is>
          <t>Zoning</t>
        </is>
      </c>
      <c r="C2" s="1" t="inlineStr">
        <is>
          <t>Zoning Code</t>
        </is>
      </c>
      <c r="D2" s="1" t="inlineStr">
        <is>
          <t>Urban Transformation Zone ZUT 4.13/2 (Art.15 NUEA) – site-specific redevelopment zone requiring plan</t>
        </is>
      </c>
      <c r="E2" s="1" t="inlineStr">
        <is>
          <t>Urban Transformation Zone ZUT 4.13/2 (Art.15 NUEA) – site-specific redevelopment zone requiring plan</t>
        </is>
      </c>
      <c r="F2" s="1" t="inlineStr">
        <is>
          <t>text</t>
        </is>
      </c>
      <c r="G2" s="1" t="inlineStr">
        <is>
          <t>All</t>
        </is>
      </c>
      <c r="H2" s="1" t="inlineStr">
        <is>
          <t>Locked</t>
        </is>
      </c>
      <c r="I2" s="1" t="inlineStr"/>
      <c r="J2" s="1" t="inlineStr">
        <is>
          <t>1. Cover &amp; Version.docx | 3. A) Hard-Constraints Matrix | Urban Transformation Zone ZUT 4.13/2</t>
        </is>
      </c>
    </row>
    <row r="3">
      <c r="A3" s="1" t="inlineStr">
        <is>
          <t>HC-002</t>
        </is>
      </c>
      <c r="B3" s="1" t="inlineStr">
        <is>
          <t>Site</t>
        </is>
      </c>
      <c r="C3" s="1" t="inlineStr">
        <is>
          <t>Site Area (ST)</t>
        </is>
      </c>
      <c r="D3" s="1" t="inlineStr">
        <is>
          <t>109,183 m² total land area</t>
        </is>
      </c>
      <c r="E3" s="1" t="inlineStr">
        <is>
          <t>109,183</t>
        </is>
      </c>
      <c r="F3" s="1" t="inlineStr">
        <is>
          <t>m²</t>
        </is>
      </c>
      <c r="G3" s="1" t="inlineStr">
        <is>
          <t>All</t>
        </is>
      </c>
      <c r="H3" s="1" t="inlineStr">
        <is>
          <t>Locked</t>
        </is>
      </c>
      <c r="I3" s="1" t="inlineStr"/>
      <c r="J3" s="1" t="inlineStr">
        <is>
          <t>1. Cover &amp; Version.docx | 3. A) Hard-Constraints Matrix | 109,183 m² total land</t>
        </is>
      </c>
    </row>
    <row r="4">
      <c r="A4" s="1" t="inlineStr">
        <is>
          <t>HC-003</t>
        </is>
      </c>
      <c r="B4" s="1" t="inlineStr">
        <is>
          <t>Density</t>
        </is>
      </c>
      <c r="C4" s="1" t="inlineStr">
        <is>
          <t>Max Buildable GFA</t>
        </is>
      </c>
      <c r="D4" s="1" t="inlineStr">
        <is>
          <t>46,006 m² gross floor area (all uses combined)</t>
        </is>
      </c>
      <c r="E4" s="1" t="inlineStr">
        <is>
          <t>46,006</t>
        </is>
      </c>
      <c r="F4" s="1" t="inlineStr">
        <is>
          <t>m²</t>
        </is>
      </c>
      <c r="G4" s="1" t="inlineStr">
        <is>
          <t>All</t>
        </is>
      </c>
      <c r="H4" s="1" t="inlineStr">
        <is>
          <t>Locked</t>
        </is>
      </c>
      <c r="I4" s="1" t="inlineStr"/>
      <c r="J4" s="1" t="inlineStr">
        <is>
          <t>1. Cover &amp; Version.docx | 3. A) Hard-Constraints Matrix | 46,006 m² gross floor</t>
        </is>
      </c>
    </row>
    <row r="5">
      <c r="A5" s="1" t="inlineStr">
        <is>
          <t>HC-004</t>
        </is>
      </c>
      <c r="B5" s="1" t="inlineStr">
        <is>
          <t>Density</t>
        </is>
      </c>
      <c r="C5" s="1" t="inlineStr">
        <is>
          <t>Density (FAR)</t>
        </is>
      </c>
      <c r="D5" s="1" t="inlineStr">
        <is>
          <t>~0.42 m²/m² average (indicative: subzones at 0.4–0.7 m²/m²)</t>
        </is>
      </c>
      <c r="E5" s="1" t="inlineStr">
        <is>
          <t>~0.42 (indicative: 0.4–0.7)</t>
        </is>
      </c>
      <c r="F5" s="1" t="inlineStr">
        <is>
          <t>m²/m²</t>
        </is>
      </c>
      <c r="G5" s="1" t="inlineStr">
        <is>
          <t>All</t>
        </is>
      </c>
      <c r="H5" s="1" t="inlineStr">
        <is>
          <t>Locked</t>
        </is>
      </c>
      <c r="I5" s="1" t="inlineStr">
        <is>
          <t>Approx in source.</t>
        </is>
      </c>
      <c r="J5" s="1" t="inlineStr">
        <is>
          <t>1. Cover &amp; Version.docx | 3. A) Hard-Constraints Matrix | ~0.42 m²/m² average</t>
        </is>
      </c>
    </row>
    <row r="6">
      <c r="A6" s="1" t="inlineStr">
        <is>
          <t>HC-005</t>
        </is>
      </c>
      <c r="B6" s="1" t="inlineStr">
        <is>
          <t>Mix</t>
        </is>
      </c>
      <c r="C6" s="1" t="inlineStr">
        <is>
          <t>Residential Use</t>
        </is>
      </c>
      <c r="D6" s="1" t="inlineStr">
        <is>
          <t>≥40% of total GFA must be residential</t>
        </is>
      </c>
      <c r="E6" s="1" t="inlineStr">
        <is>
          <t>≥40</t>
        </is>
      </c>
      <c r="F6" s="1" t="inlineStr">
        <is>
          <t>% of total GFA</t>
        </is>
      </c>
      <c r="G6" s="1" t="inlineStr">
        <is>
          <t>All</t>
        </is>
      </c>
      <c r="H6" s="1" t="inlineStr">
        <is>
          <t>Locked</t>
        </is>
      </c>
      <c r="I6" s="1" t="inlineStr"/>
      <c r="J6" s="1" t="inlineStr">
        <is>
          <t>1. Cover &amp; Version.docx | 3. A) Hard-Constraints Matrix | ≥40% of total GFA</t>
        </is>
      </c>
    </row>
    <row r="7">
      <c r="A7" s="1" t="inlineStr">
        <is>
          <t>HC-006</t>
        </is>
      </c>
      <c r="B7" s="1" t="inlineStr">
        <is>
          <t>Mix</t>
        </is>
      </c>
      <c r="C7" s="1" t="inlineStr">
        <is>
          <t>Tertiary/Office Use</t>
        </is>
      </c>
      <c r="D7" s="1" t="inlineStr">
        <is>
          <t>≤40% of GFA may be tertiary (offices, “Eurotorino”)</t>
        </is>
      </c>
      <c r="E7" s="1" t="inlineStr">
        <is>
          <t>≤40</t>
        </is>
      </c>
      <c r="F7" s="1" t="inlineStr">
        <is>
          <t>% of total GFA</t>
        </is>
      </c>
      <c r="G7" s="1" t="inlineStr">
        <is>
          <t>All</t>
        </is>
      </c>
      <c r="H7" s="1" t="inlineStr">
        <is>
          <t>Locked</t>
        </is>
      </c>
      <c r="I7" s="1" t="inlineStr"/>
      <c r="J7" s="1" t="inlineStr">
        <is>
          <t>1. Cover &amp; Version.docx | 3. A) Hard-Constraints Matrix | ≤40% of GFA</t>
        </is>
      </c>
    </row>
    <row r="8">
      <c r="A8" s="1" t="inlineStr">
        <is>
          <t>HC-007</t>
        </is>
      </c>
      <c r="B8" s="1" t="inlineStr">
        <is>
          <t>Mix</t>
        </is>
      </c>
      <c r="C8" s="1" t="inlineStr">
        <is>
          <t>Commercial/Retail Use</t>
        </is>
      </c>
      <c r="D8" s="1" t="inlineStr">
        <is>
          <t>≤20% of GFA may be ASPI (retail and services)</t>
        </is>
      </c>
      <c r="E8" s="1" t="inlineStr">
        <is>
          <t>≤20</t>
        </is>
      </c>
      <c r="F8" s="1" t="inlineStr">
        <is>
          <t>% of total GFA</t>
        </is>
      </c>
      <c r="G8" s="1" t="inlineStr">
        <is>
          <t>All</t>
        </is>
      </c>
      <c r="H8" s="1" t="inlineStr">
        <is>
          <t>Locked</t>
        </is>
      </c>
      <c r="I8" s="1" t="inlineStr"/>
      <c r="J8" s="1" t="inlineStr">
        <is>
          <t>1. Cover &amp; Version.docx | 3. A) Hard-Constraints Matrix | ≤20% of GFA</t>
        </is>
      </c>
    </row>
    <row r="9">
      <c r="A9" s="1" t="inlineStr">
        <is>
          <t>HC-008</t>
        </is>
      </c>
      <c r="B9" s="1" t="inlineStr">
        <is>
          <t>PublicSpace</t>
        </is>
      </c>
      <c r="C9" s="1" t="inlineStr">
        <is>
          <t>Public Service Land</t>
        </is>
      </c>
      <c r="D9" s="1" t="inlineStr">
        <is>
          <t>≈56,649 m² (52% of site) for public spaces &amp; facilities (parks, plazas, etc.)</t>
        </is>
      </c>
      <c r="E9" s="1" t="inlineStr">
        <is>
          <t>≈56,649</t>
        </is>
      </c>
      <c r="F9" s="1" t="inlineStr">
        <is>
          <t>m²</t>
        </is>
      </c>
      <c r="G9" s="1" t="inlineStr">
        <is>
          <t>All</t>
        </is>
      </c>
      <c r="H9" s="1" t="inlineStr">
        <is>
          <t>Locked</t>
        </is>
      </c>
      <c r="I9" s="1" t="inlineStr">
        <is>
          <t>Approx in source; also states (52% of site).</t>
        </is>
      </c>
      <c r="J9" s="1" t="inlineStr">
        <is>
          <t>1. Cover &amp; Version.docx | 3. A) Hard-Constraints Matrix | 56,649 m² (52% of site)</t>
        </is>
      </c>
    </row>
    <row r="10">
      <c r="A10" s="1" t="inlineStr">
        <is>
          <t>HC-009</t>
        </is>
      </c>
      <c r="B10" s="1" t="inlineStr">
        <is>
          <t>Roads</t>
        </is>
      </c>
      <c r="C10" s="1" t="inlineStr">
        <is>
          <t>New Public Roads</t>
        </is>
      </c>
      <c r="D10" s="1" t="inlineStr">
        <is>
          <t>Extend Via Dronero and Via Ceva through site (connect to C.so Oddone) – dedicated public right-of-way</t>
        </is>
      </c>
      <c r="E10" s="1" t="inlineStr">
        <is>
          <t>Extend Via Dronero and Via Ceva through site; dedicated public right-of-way</t>
        </is>
      </c>
      <c r="F10" s="1" t="inlineStr">
        <is>
          <t>text</t>
        </is>
      </c>
      <c r="G10" s="1" t="inlineStr">
        <is>
          <t>Site connections as stated</t>
        </is>
      </c>
      <c r="H10" s="1" t="inlineStr">
        <is>
          <t>Locked</t>
        </is>
      </c>
      <c r="I10" s="1" t="inlineStr"/>
      <c r="J10" s="1" t="inlineStr">
        <is>
          <t>1. Cover &amp; Version.docx | 3. A) Hard-Constraints Matrix | Extend Via Dronero and Via</t>
        </is>
      </c>
    </row>
    <row r="11">
      <c r="A11" s="1" t="inlineStr">
        <is>
          <t>HC-010</t>
        </is>
      </c>
      <c r="B11" s="1" t="inlineStr">
        <is>
          <t>Height</t>
        </is>
      </c>
      <c r="C11" s="1" t="inlineStr">
        <is>
          <t>Max building height – Via Ceva extension / internal axis</t>
        </is>
      </c>
      <c r="D11" s="1" t="inlineStr">
        <is>
          <t>5 floors max on Via Ceva extension, internal E–W axis, and Via Savigliano; 7 floors max on other fronts (Oddone, Vigevano, etc.)</t>
        </is>
      </c>
      <c r="E11" s="1" t="inlineStr">
        <is>
          <t>5</t>
        </is>
      </c>
      <c r="F11" s="1" t="inlineStr">
        <is>
          <t>floors</t>
        </is>
      </c>
      <c r="G11" s="1" t="inlineStr">
        <is>
          <t>Via Ceva extension / internal E–W axis (as stated)</t>
        </is>
      </c>
      <c r="H11" s="1" t="inlineStr">
        <is>
          <t>Locked</t>
        </is>
      </c>
      <c r="I11" s="1" t="inlineStr">
        <is>
          <t>Approx wording retained where shown in source (contains ellipsis).</t>
        </is>
      </c>
      <c r="J11" s="1" t="inlineStr">
        <is>
          <t>1. Cover &amp; Version.docx | 3. A) Hard-Constraints Matrix | 5 floors max on Via Ceva</t>
        </is>
      </c>
    </row>
    <row r="12">
      <c r="A12" s="1" t="inlineStr">
        <is>
          <t>HC-011</t>
        </is>
      </c>
      <c r="B12" s="1" t="inlineStr">
        <is>
          <t>Height</t>
        </is>
      </c>
      <c r="C12" s="1" t="inlineStr">
        <is>
          <t>Max building height – other fronts</t>
        </is>
      </c>
      <c r="D12" s="1" t="inlineStr">
        <is>
          <t>5 floors max on Via Ceva extension, internal E–W axis, and Via Savigliano; 7 floors max on other fronts (Oddone, Vigevano, etc.)</t>
        </is>
      </c>
      <c r="E12" s="1" t="inlineStr">
        <is>
          <t>7</t>
        </is>
      </c>
      <c r="F12" s="1" t="inlineStr">
        <is>
          <t>floors</t>
        </is>
      </c>
      <c r="G12" s="1" t="inlineStr">
        <is>
          <t>Other fronts (Oddone, Vigevano, etc.) as stated</t>
        </is>
      </c>
      <c r="H12" s="1" t="inlineStr">
        <is>
          <t>Locked</t>
        </is>
      </c>
      <c r="I12" s="1" t="inlineStr">
        <is>
          <t>Approx wording retained where shown in source (contains ellipsis).</t>
        </is>
      </c>
      <c r="J12" s="1" t="inlineStr">
        <is>
          <t>1. Cover &amp; Version.docx | 3. A) Hard-Constraints Matrix | 7 floors max on other</t>
        </is>
      </c>
    </row>
    <row r="13">
      <c r="A13" s="1" t="inlineStr">
        <is>
          <t>HC-012</t>
        </is>
      </c>
      <c r="B13" s="1" t="inlineStr">
        <is>
          <t>Other</t>
        </is>
      </c>
      <c r="C13" s="1" t="inlineStr">
        <is>
          <t>Setbacks &amp; distances</t>
        </is>
      </c>
      <c r="D13" s="1" t="inlineStr">
        <is>
          <t>Not explicitly specified – default building code rules apply (e.g. ~10 m between facing facades)</t>
        </is>
      </c>
      <c r="E13" s="1" t="inlineStr">
        <is>
          <t>TBD – not specified in source (default rules referenced)</t>
        </is>
      </c>
      <c r="F13" s="1" t="inlineStr">
        <is>
          <t>text</t>
        </is>
      </c>
      <c r="G13" s="1" t="inlineStr">
        <is>
          <t>All</t>
        </is>
      </c>
      <c r="H13" s="1" t="inlineStr">
        <is>
          <t>TBD</t>
        </is>
      </c>
      <c r="I13" s="1" t="inlineStr">
        <is>
          <t>Source states not explicitly specified; mentions default building code rules (e.g. ~10 m between facing facades).</t>
        </is>
      </c>
      <c r="J13" s="1" t="inlineStr">
        <is>
          <t>1. Cover &amp; Version.docx | 3. A) Hard-Constraints Matrix | Not explicitly specified</t>
        </is>
      </c>
    </row>
    <row r="14">
      <c r="A14" s="1" t="inlineStr">
        <is>
          <t>HC-013</t>
        </is>
      </c>
      <c r="B14" s="1" t="inlineStr">
        <is>
          <t>Parking</t>
        </is>
      </c>
      <c r="C14" s="1" t="inlineStr">
        <is>
          <t>Parking provision – Residential baseline</t>
        </is>
      </c>
      <c r="D14" s="1" t="inlineStr">
        <is>
          <t>~1 space per 100 m² GFA residential (≈1 per dwelling); offices/retail per local standards; mostly on-site (underground)</t>
        </is>
      </c>
      <c r="E14" s="1" t="inlineStr">
        <is>
          <t>~1 per 100 m² GFA residential (≈1 per dwelling)</t>
        </is>
      </c>
      <c r="F14" s="1" t="inlineStr">
        <is>
          <t>text</t>
        </is>
      </c>
      <c r="G14" s="1" t="inlineStr">
        <is>
          <t>Residential</t>
        </is>
      </c>
      <c r="H14" s="1" t="inlineStr">
        <is>
          <t>Locked</t>
        </is>
      </c>
      <c r="I14" s="1" t="inlineStr">
        <is>
          <t>Approx in source; non-residential also referenced separately.</t>
        </is>
      </c>
      <c r="J14" s="1" t="inlineStr">
        <is>
          <t>1. Cover &amp; Version.docx | 3. A) Hard-Constraints Matrix | 1 space per 100 m²</t>
        </is>
      </c>
    </row>
    <row r="15">
      <c r="A15" s="1" t="inlineStr">
        <is>
          <t>HC-014</t>
        </is>
      </c>
      <c r="B15" s="1" t="inlineStr">
        <is>
          <t>Parking</t>
        </is>
      </c>
      <c r="C15" s="1" t="inlineStr">
        <is>
          <t>Parking provision – Offices/Retail</t>
        </is>
      </c>
      <c r="D15" s="1" t="inlineStr">
        <is>
          <t>~1 space per 100 m² GFA residential (≈1 per dwelling); offices/retail per local standards; mostly on-site (underground)</t>
        </is>
      </c>
      <c r="E15" s="1" t="inlineStr">
        <is>
          <t>Offices/retail per local standards; mostly on-site (underground)</t>
        </is>
      </c>
      <c r="F15" s="1" t="inlineStr">
        <is>
          <t>text</t>
        </is>
      </c>
      <c r="G15" s="1" t="inlineStr">
        <is>
          <t>Office / Retail</t>
        </is>
      </c>
      <c r="H15" s="1" t="inlineStr">
        <is>
          <t>Locked</t>
        </is>
      </c>
      <c r="I15" s="1" t="inlineStr">
        <is>
          <t>No numeric value stated for offices/retail in source beyond 'per local standards'.</t>
        </is>
      </c>
      <c r="J15" s="1" t="inlineStr">
        <is>
          <t>1. Cover &amp; Version.docx | 3. A) Hard-Constraints Matrix | offices/retail per local</t>
        </is>
      </c>
    </row>
    <row r="16">
      <c r="A16" s="1" t="inlineStr">
        <is>
          <t>HC-015</t>
        </is>
      </c>
      <c r="B16" s="1" t="inlineStr">
        <is>
          <t>Process</t>
        </is>
      </c>
      <c r="C16" s="1" t="inlineStr">
        <is>
          <t>Implementation</t>
        </is>
      </c>
      <c r="D16" s="1" t="inlineStr">
        <is>
          <t>Detailed Executive Plan or Permesso Convenzionato required (no straight permit without agreement)</t>
        </is>
      </c>
      <c r="E16" s="1" t="inlineStr">
        <is>
          <t>Detailed Executive Plan or Permesso Convenzionato required (no straight permit without agreement)</t>
        </is>
      </c>
      <c r="F16" s="1" t="inlineStr">
        <is>
          <t>text</t>
        </is>
      </c>
      <c r="G16" s="1" t="inlineStr">
        <is>
          <t>All</t>
        </is>
      </c>
      <c r="H16" s="1" t="inlineStr">
        <is>
          <t>Locked</t>
        </is>
      </c>
      <c r="I16" s="1" t="inlineStr"/>
      <c r="J16" s="1" t="inlineStr">
        <is>
          <t>1. Cover &amp; Version.docx | 3. A) Hard-Constraints Matrix | Permesso Convenzionato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6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10" customWidth="1" min="1" max="1"/>
    <col width="28" customWidth="1" min="2" max="2"/>
    <col width="52" customWidth="1" min="3" max="3"/>
    <col width="26" customWidth="1" min="4" max="4"/>
    <col width="12" customWidth="1" min="5" max="5"/>
    <col width="48" customWidth="1" min="6" max="6"/>
  </cols>
  <sheetData>
    <row r="1">
      <c r="A1" s="2" t="inlineStr">
        <is>
          <t>Check_ID</t>
        </is>
      </c>
      <c r="B1" s="2" t="inlineStr">
        <is>
          <t>Check_Name</t>
        </is>
      </c>
      <c r="C1" s="2" t="inlineStr">
        <is>
          <t>What_it_checks</t>
        </is>
      </c>
      <c r="D1" s="2" t="inlineStr">
        <is>
          <t>Required_constraint_rows</t>
        </is>
      </c>
      <c r="E1" s="2" t="inlineStr">
        <is>
          <t>Check_result</t>
        </is>
      </c>
      <c r="F1" s="2" t="inlineStr">
        <is>
          <t>Notes</t>
        </is>
      </c>
    </row>
    <row r="2">
      <c r="A2" s="1" t="inlineStr">
        <is>
          <t>CK-001</t>
        </is>
      </c>
      <c r="B2" s="1" t="inlineStr">
        <is>
          <t>Total GFA cap check</t>
        </is>
      </c>
      <c r="C2" s="1" t="inlineStr">
        <is>
          <t>Modeled total GFA must be ≤ Max Buildable GFA</t>
        </is>
      </c>
      <c r="D2" s="1" t="inlineStr">
        <is>
          <t>HC-003</t>
        </is>
      </c>
      <c r="E2" s="1" t="inlineStr">
        <is>
          <t>TBD</t>
        </is>
      </c>
      <c r="F2" s="1" t="inlineStr">
        <is>
          <t>Requires model program totals (not in Gate 1-A).</t>
        </is>
      </c>
    </row>
    <row r="3">
      <c r="A3" s="1" t="inlineStr">
        <is>
          <t>CK-002</t>
        </is>
      </c>
      <c r="B3" s="1" t="inlineStr">
        <is>
          <t>Use-mix min/max check</t>
        </is>
      </c>
      <c r="C3" s="1" t="inlineStr">
        <is>
          <t>Residential ≥40%; Tertiary ≤40%; Commercial ≤20% (of total GFA)</t>
        </is>
      </c>
      <c r="D3" s="1" t="inlineStr">
        <is>
          <t>HC-005; HC-006; HC-007</t>
        </is>
      </c>
      <c r="E3" s="1" t="inlineStr">
        <is>
          <t>TBD</t>
        </is>
      </c>
      <c r="F3" s="1" t="inlineStr">
        <is>
          <t>Requires modeled area mix (not in Gate 1-A).</t>
        </is>
      </c>
    </row>
    <row r="4">
      <c r="A4" s="1" t="inlineStr">
        <is>
          <t>CK-003</t>
        </is>
      </c>
      <c r="B4" s="1" t="inlineStr">
        <is>
          <t>Height regime presence check</t>
        </is>
      </c>
      <c r="C4" s="1" t="inlineStr">
        <is>
          <t>Height constraints captured in Constraints_Locked</t>
        </is>
      </c>
      <c r="D4" s="1" t="inlineStr">
        <is>
          <t>HC-010; HC-011</t>
        </is>
      </c>
      <c r="E4" s="1">
        <f>IF(AND(COUNTIF(Constraints_Locked!$A:$A,"HC-010")&gt;0,COUNTIF(Constraints_Locked!$A:$A,"HC-011")&gt;0),"OK","Not OK")</f>
        <v/>
      </c>
      <c r="F4" s="1" t="inlineStr">
        <is>
          <t>Computed by presence of required HC rows.</t>
        </is>
      </c>
    </row>
    <row r="5">
      <c r="A5" s="1" t="inlineStr">
        <is>
          <t>CK-004</t>
        </is>
      </c>
      <c r="B5" s="1" t="inlineStr">
        <is>
          <t>Public space obligation presence check</t>
        </is>
      </c>
      <c r="C5" s="1" t="inlineStr">
        <is>
          <t>Public service land obligation captured</t>
        </is>
      </c>
      <c r="D5" s="1" t="inlineStr">
        <is>
          <t>HC-008</t>
        </is>
      </c>
      <c r="E5" s="1">
        <f>IF(AND(COUNTIF(Constraints_Locked!$A:$A,"HC-008")&gt;0),"OK","Not OK")</f>
        <v/>
      </c>
      <c r="F5" s="1" t="inlineStr">
        <is>
          <t>Computed by presence of required HC row.</t>
        </is>
      </c>
    </row>
    <row r="6">
      <c r="A6" s="1" t="inlineStr">
        <is>
          <t>CK-005</t>
        </is>
      </c>
      <c r="B6" s="1" t="inlineStr">
        <is>
          <t>Road/connection obligation presence check</t>
        </is>
      </c>
      <c r="C6" s="1" t="inlineStr">
        <is>
          <t>Road extension obligations captured</t>
        </is>
      </c>
      <c r="D6" s="1" t="inlineStr">
        <is>
          <t>HC-009</t>
        </is>
      </c>
      <c r="E6" s="1">
        <f>IF(AND(COUNTIF(Constraints_Locked!$A:$A,"HC-009")&gt;0),"OK","Not OK")</f>
        <v/>
      </c>
      <c r="F6" s="1" t="inlineStr">
        <is>
          <t>Computed by presence of required HC row.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2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10" customWidth="1" min="1" max="1"/>
    <col width="14" customWidth="1" min="2" max="2"/>
    <col width="14" customWidth="1" min="3" max="3"/>
    <col width="80" customWidth="1" min="4" max="4"/>
  </cols>
  <sheetData>
    <row r="1">
      <c r="A1" s="2" t="inlineStr">
        <is>
          <t>Version</t>
        </is>
      </c>
      <c r="B1" s="2" t="inlineStr">
        <is>
          <t>Date</t>
        </is>
      </c>
      <c r="C1" s="2" t="inlineStr">
        <is>
          <t>Author</t>
        </is>
      </c>
      <c r="D1" s="2" t="inlineStr">
        <is>
          <t>Summary_of_Changes</t>
        </is>
      </c>
    </row>
    <row r="2">
      <c r="A2" s="1" t="inlineStr">
        <is>
          <t>1.0</t>
        </is>
      </c>
      <c r="B2" s="1" t="inlineStr">
        <is>
          <t>2025-12-24</t>
        </is>
      </c>
      <c r="C2" s="1" t="inlineStr">
        <is>
          <t>ChatGPT</t>
        </is>
      </c>
      <c r="D2" s="1" t="inlineStr">
        <is>
          <t>Baseline extraction from Primary Source; TBDs logged where missing/ambiguous.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2025-12-24T18:46:37Z</dcterms:created>
  <dcterms:modified xmlns:dcterms="http://purl.org/dc/terms/" xmlns:xsi="http://www.w3.org/2001/XMLSchema-instance" xsi:type="dcterms:W3CDTF">2025-12-24T18:46:37Z</dcterms:modified>
</cp:coreProperties>
</file>